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819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L7" i="1"/>
  <c r="M7" i="1"/>
  <c r="N7" i="1"/>
  <c r="K7" i="1"/>
  <c r="H33" i="1"/>
  <c r="I33" i="1"/>
  <c r="J33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7" i="1"/>
  <c r="G33" i="1" l="1"/>
  <c r="F33" i="1"/>
  <c r="D33" i="1"/>
  <c r="C8" i="1"/>
  <c r="C9" i="1"/>
  <c r="C10" i="1"/>
  <c r="C11" i="1"/>
  <c r="C12" i="1"/>
  <c r="C13" i="1"/>
  <c r="C14" i="1"/>
  <c r="C15" i="1"/>
  <c r="C17" i="1"/>
  <c r="C18" i="1"/>
  <c r="C19" i="1"/>
  <c r="C20" i="1"/>
  <c r="C21" i="1"/>
  <c r="C23" i="1"/>
  <c r="C24" i="1"/>
  <c r="C25" i="1"/>
  <c r="C26" i="1"/>
  <c r="C27" i="1"/>
  <c r="C28" i="1"/>
  <c r="C29" i="1"/>
  <c r="C30" i="1"/>
  <c r="C31" i="1"/>
  <c r="C32" i="1"/>
  <c r="E7" i="1" l="1"/>
  <c r="E22" i="1"/>
  <c r="C22" i="1" s="1"/>
  <c r="E16" i="1"/>
  <c r="C16" i="1" s="1"/>
  <c r="E33" i="1" l="1"/>
  <c r="C33" i="1" s="1"/>
  <c r="C7" i="1"/>
</calcChain>
</file>

<file path=xl/sharedStrings.xml><?xml version="1.0" encoding="utf-8"?>
<sst xmlns="http://schemas.openxmlformats.org/spreadsheetml/2006/main" count="48" uniqueCount="40">
  <si>
    <t>№№</t>
  </si>
  <si>
    <t>Полученный объем финансирования в 2014 году</t>
  </si>
  <si>
    <t>Общий объем</t>
  </si>
  <si>
    <t>в том числе:</t>
  </si>
  <si>
    <t>бюджет Республики Татарстан</t>
  </si>
  <si>
    <t>федеральный бюджет</t>
  </si>
  <si>
    <t>«Лизинг-грант»</t>
  </si>
  <si>
    <t>Субсидирование затрат на приобретение оборудования (для резидентов)</t>
  </si>
  <si>
    <t>Субсидирование затрат, связанных с уплатой процентов по кредитам (для резидентов)</t>
  </si>
  <si>
    <t>Промпарк «Тюлячи» (строительство I очереди, 10 га)</t>
  </si>
  <si>
    <t>ЦП робототехники</t>
  </si>
  <si>
    <t>ЦП Центр цифровых технологий (ЦЦТ)</t>
  </si>
  <si>
    <t>РЦИ биотехнологии</t>
  </si>
  <si>
    <t>РЦИ медицинских симуляторов</t>
  </si>
  <si>
    <t>РЦИ «КАИ-Лазер»</t>
  </si>
  <si>
    <t>РЦИ в сфере химических технологий</t>
  </si>
  <si>
    <t>ГФ РТ</t>
  </si>
  <si>
    <t>ЦКР (Камский)</t>
  </si>
  <si>
    <t>МФО</t>
  </si>
  <si>
    <t>ЦПП РТ</t>
  </si>
  <si>
    <t>ЦПЭ РТ (экспорт)</t>
  </si>
  <si>
    <t>Бизнес-инкубаторы</t>
  </si>
  <si>
    <t xml:space="preserve">ПП МУ №2 Новошешминского МО </t>
  </si>
  <si>
    <t xml:space="preserve">ПП "Деревообработка" Сабинского МО </t>
  </si>
  <si>
    <t>Промпарк «Развитие»</t>
  </si>
  <si>
    <t xml:space="preserve">ИТОГО: </t>
  </si>
  <si>
    <t>Поддержка молодежного предпринимательства</t>
  </si>
  <si>
    <t xml:space="preserve">Разработка концепции развития инфраструктуры поддержки малого и среднего предпринимательства </t>
  </si>
  <si>
    <t>Организация системы взаимодействия власти и бизнеса в Республике Татарстан</t>
  </si>
  <si>
    <t>остатки прошлых лет</t>
  </si>
  <si>
    <t>Проведение социологических и маркетинговых исследований</t>
  </si>
  <si>
    <t>Организация кампании по информационной поддержке</t>
  </si>
  <si>
    <t>"Образование"</t>
  </si>
  <si>
    <t>"Инновации"</t>
  </si>
  <si>
    <t>Исполнение расходов по  состоянию на 01.11.2014</t>
  </si>
  <si>
    <t>Общий объем освоенных средств</t>
  </si>
  <si>
    <t>Общий объем неосвоенных средств</t>
  </si>
  <si>
    <t>Остаток неосвоенных средств по  состоянию на 01.11.2014</t>
  </si>
  <si>
    <t>Информация о ходе освоения средств, предусмотренных на реализацию мероприятий государственной финансовой поддержки субъектов малого и среднего предпринимательства, в 2014 году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</si>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</sst>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justify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4" fontId="7" fillId="0" borderId="26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6" xfId="0" applyFont="1" applyBorder="1" applyAlignment="1">
      <alignment horizontal="justify" vertical="center"/>
    </xf>
    <xf numFmtId="0" fontId="2" fillId="0" borderId="27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2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50" zoomScaleNormal="50" workbookViewId="0">
      <selection sqref="A1:N1"/>
    </sheetView>
  </sheetViews>
  <sheetFormatPr defaultRowHeight="15" x14ac:dyDescent="0.25"/>
  <cols>
    <col min="1" max="1" width="7" style="1" bestFit="1" customWidth="1"/>
    <col min="2" max="2" width="63" customWidth="1"/>
    <col min="3" max="3" width="19" bestFit="1" customWidth="1"/>
    <col min="4" max="5" width="21" customWidth="1"/>
    <col min="6" max="6" width="21.5703125" customWidth="1"/>
    <col min="7" max="9" width="18.42578125" customWidth="1"/>
    <col min="10" max="10" width="19.28515625" customWidth="1"/>
    <col min="11" max="11" width="22.140625" customWidth="1"/>
    <col min="12" max="12" width="15.85546875" bestFit="1" customWidth="1"/>
    <col min="13" max="13" width="19.5703125" customWidth="1"/>
    <col min="14" max="14" width="18.42578125" customWidth="1"/>
  </cols>
  <sheetData>
    <row r="1" spans="1:14" ht="28.5" customHeight="1" x14ac:dyDescent="0.3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3" spans="1:14" ht="21" thickBot="1" x14ac:dyDescent="0.35">
      <c r="N3" s="28" t="s">
        <v>39</v>
      </c>
    </row>
    <row r="4" spans="1:14" ht="45.75" customHeight="1" x14ac:dyDescent="0.25">
      <c r="A4" s="46" t="s">
        <v>0</v>
      </c>
      <c r="B4" s="49"/>
      <c r="C4" s="52" t="s">
        <v>1</v>
      </c>
      <c r="D4" s="53"/>
      <c r="E4" s="53"/>
      <c r="F4" s="54"/>
      <c r="G4" s="38" t="s">
        <v>34</v>
      </c>
      <c r="H4" s="39"/>
      <c r="I4" s="39"/>
      <c r="J4" s="40"/>
      <c r="K4" s="38" t="s">
        <v>37</v>
      </c>
      <c r="L4" s="39"/>
      <c r="M4" s="39"/>
      <c r="N4" s="41"/>
    </row>
    <row r="5" spans="1:14" ht="18.75" x14ac:dyDescent="0.25">
      <c r="A5" s="47"/>
      <c r="B5" s="50"/>
      <c r="C5" s="34" t="s">
        <v>2</v>
      </c>
      <c r="D5" s="37" t="s">
        <v>3</v>
      </c>
      <c r="E5" s="55"/>
      <c r="F5" s="56"/>
      <c r="G5" s="34" t="s">
        <v>35</v>
      </c>
      <c r="H5" s="36" t="s">
        <v>3</v>
      </c>
      <c r="I5" s="36"/>
      <c r="J5" s="37"/>
      <c r="K5" s="34" t="s">
        <v>36</v>
      </c>
      <c r="L5" s="36" t="s">
        <v>3</v>
      </c>
      <c r="M5" s="36"/>
      <c r="N5" s="42"/>
    </row>
    <row r="6" spans="1:14" ht="75" customHeight="1" thickBot="1" x14ac:dyDescent="0.3">
      <c r="A6" s="48"/>
      <c r="B6" s="51"/>
      <c r="C6" s="35"/>
      <c r="D6" s="22" t="s">
        <v>4</v>
      </c>
      <c r="E6" s="22" t="s">
        <v>5</v>
      </c>
      <c r="F6" s="23" t="s">
        <v>29</v>
      </c>
      <c r="G6" s="35"/>
      <c r="H6" s="22" t="s">
        <v>4</v>
      </c>
      <c r="I6" s="22" t="s">
        <v>5</v>
      </c>
      <c r="J6" s="24" t="s">
        <v>29</v>
      </c>
      <c r="K6" s="35"/>
      <c r="L6" s="22" t="s">
        <v>4</v>
      </c>
      <c r="M6" s="22" t="s">
        <v>5</v>
      </c>
      <c r="N6" s="23" t="s">
        <v>29</v>
      </c>
    </row>
    <row r="7" spans="1:14" s="4" customFormat="1" ht="18.75" x14ac:dyDescent="0.25">
      <c r="A7" s="9">
        <v>1</v>
      </c>
      <c r="B7" s="10" t="s">
        <v>6</v>
      </c>
      <c r="C7" s="11">
        <f>D7+E7+F7</f>
        <v>559345.55030999996</v>
      </c>
      <c r="D7" s="12">
        <v>135555.55600000001</v>
      </c>
      <c r="E7" s="12">
        <f>420000</f>
        <v>420000</v>
      </c>
      <c r="F7" s="13">
        <v>3789.99431</v>
      </c>
      <c r="G7" s="11">
        <f>H7+I7+J7</f>
        <v>115923.84551</v>
      </c>
      <c r="H7" s="12">
        <v>112133.8512</v>
      </c>
      <c r="I7" s="12">
        <v>0</v>
      </c>
      <c r="J7" s="25">
        <v>3789.99431</v>
      </c>
      <c r="K7" s="11">
        <f>C7-G7</f>
        <v>443421.70479999995</v>
      </c>
      <c r="L7" s="12">
        <f t="shared" ref="L7:N22" si="0">D7-H7</f>
        <v>23421.704800000007</v>
      </c>
      <c r="M7" s="12">
        <f t="shared" si="0"/>
        <v>420000</v>
      </c>
      <c r="N7" s="13">
        <f t="shared" si="0"/>
        <v>0</v>
      </c>
    </row>
    <row r="8" spans="1:14" s="4" customFormat="1" ht="37.5" x14ac:dyDescent="0.25">
      <c r="A8" s="3">
        <v>2</v>
      </c>
      <c r="B8" s="8" t="s">
        <v>7</v>
      </c>
      <c r="C8" s="6">
        <f t="shared" ref="C8:C33" si="1">D8+E8+F8</f>
        <v>186013.70699999999</v>
      </c>
      <c r="D8" s="2">
        <v>53013.707000000002</v>
      </c>
      <c r="E8" s="2">
        <v>133000</v>
      </c>
      <c r="F8" s="7">
        <v>0</v>
      </c>
      <c r="G8" s="6">
        <f t="shared" ref="G8:G32" si="2">H8+I8+J8</f>
        <v>0</v>
      </c>
      <c r="H8" s="2">
        <v>0</v>
      </c>
      <c r="I8" s="2">
        <v>0</v>
      </c>
      <c r="J8" s="5">
        <v>0</v>
      </c>
      <c r="K8" s="6">
        <f t="shared" ref="K8:N33" si="3">C8-G8</f>
        <v>186013.70699999999</v>
      </c>
      <c r="L8" s="2">
        <f t="shared" si="0"/>
        <v>53013.707000000002</v>
      </c>
      <c r="M8" s="2">
        <f t="shared" si="0"/>
        <v>133000</v>
      </c>
      <c r="N8" s="7">
        <f t="shared" si="0"/>
        <v>0</v>
      </c>
    </row>
    <row r="9" spans="1:14" s="4" customFormat="1" ht="37.5" x14ac:dyDescent="0.25">
      <c r="A9" s="3">
        <v>3</v>
      </c>
      <c r="B9" s="8" t="s">
        <v>8</v>
      </c>
      <c r="C9" s="6">
        <f t="shared" si="1"/>
        <v>12857.14</v>
      </c>
      <c r="D9" s="2">
        <v>3857.14</v>
      </c>
      <c r="E9" s="2">
        <v>9000</v>
      </c>
      <c r="F9" s="7">
        <v>0</v>
      </c>
      <c r="G9" s="6">
        <f t="shared" si="2"/>
        <v>0</v>
      </c>
      <c r="H9" s="2">
        <v>0</v>
      </c>
      <c r="I9" s="2">
        <v>0</v>
      </c>
      <c r="J9" s="5">
        <v>0</v>
      </c>
      <c r="K9" s="6">
        <f t="shared" si="3"/>
        <v>12857.14</v>
      </c>
      <c r="L9" s="2">
        <f t="shared" si="0"/>
        <v>3857.14</v>
      </c>
      <c r="M9" s="2">
        <f t="shared" si="0"/>
        <v>9000</v>
      </c>
      <c r="N9" s="7">
        <f t="shared" si="0"/>
        <v>0</v>
      </c>
    </row>
    <row r="10" spans="1:14" s="4" customFormat="1" ht="37.5" x14ac:dyDescent="0.25">
      <c r="A10" s="3">
        <v>4</v>
      </c>
      <c r="B10" s="8" t="s">
        <v>9</v>
      </c>
      <c r="C10" s="6">
        <f t="shared" si="1"/>
        <v>200000</v>
      </c>
      <c r="D10" s="2">
        <v>60000</v>
      </c>
      <c r="E10" s="2">
        <v>140000</v>
      </c>
      <c r="F10" s="7">
        <v>0</v>
      </c>
      <c r="G10" s="6">
        <f t="shared" si="2"/>
        <v>60000</v>
      </c>
      <c r="H10" s="2">
        <v>60000</v>
      </c>
      <c r="I10" s="2">
        <v>0</v>
      </c>
      <c r="J10" s="5">
        <v>0</v>
      </c>
      <c r="K10" s="6">
        <f t="shared" si="3"/>
        <v>140000</v>
      </c>
      <c r="L10" s="2">
        <f t="shared" si="0"/>
        <v>0</v>
      </c>
      <c r="M10" s="2">
        <f t="shared" si="0"/>
        <v>140000</v>
      </c>
      <c r="N10" s="7">
        <f t="shared" si="0"/>
        <v>0</v>
      </c>
    </row>
    <row r="11" spans="1:14" s="4" customFormat="1" ht="18.75" x14ac:dyDescent="0.25">
      <c r="A11" s="3">
        <v>5</v>
      </c>
      <c r="B11" s="8" t="s">
        <v>10</v>
      </c>
      <c r="C11" s="6">
        <f t="shared" si="1"/>
        <v>145400.111</v>
      </c>
      <c r="D11" s="2">
        <v>14540.011</v>
      </c>
      <c r="E11" s="2">
        <v>130860.1</v>
      </c>
      <c r="F11" s="7">
        <v>0</v>
      </c>
      <c r="G11" s="6">
        <f t="shared" si="2"/>
        <v>0</v>
      </c>
      <c r="H11" s="2">
        <v>0</v>
      </c>
      <c r="I11" s="2">
        <v>0</v>
      </c>
      <c r="J11" s="5">
        <v>0</v>
      </c>
      <c r="K11" s="6">
        <f t="shared" si="3"/>
        <v>145400.111</v>
      </c>
      <c r="L11" s="2">
        <f t="shared" si="0"/>
        <v>14540.011</v>
      </c>
      <c r="M11" s="2">
        <f t="shared" si="0"/>
        <v>130860.1</v>
      </c>
      <c r="N11" s="7">
        <f t="shared" si="0"/>
        <v>0</v>
      </c>
    </row>
    <row r="12" spans="1:14" s="4" customFormat="1" ht="18.75" x14ac:dyDescent="0.25">
      <c r="A12" s="3">
        <v>6</v>
      </c>
      <c r="B12" s="8" t="s">
        <v>11</v>
      </c>
      <c r="C12" s="6">
        <f t="shared" si="1"/>
        <v>329528.43899999995</v>
      </c>
      <c r="D12" s="2">
        <v>32952.843999999997</v>
      </c>
      <c r="E12" s="2">
        <v>296575.59499999997</v>
      </c>
      <c r="F12" s="7">
        <v>0</v>
      </c>
      <c r="G12" s="6">
        <f t="shared" si="2"/>
        <v>0</v>
      </c>
      <c r="H12" s="2">
        <v>0</v>
      </c>
      <c r="I12" s="2">
        <v>0</v>
      </c>
      <c r="J12" s="5">
        <v>0</v>
      </c>
      <c r="K12" s="6">
        <f t="shared" si="3"/>
        <v>329528.43899999995</v>
      </c>
      <c r="L12" s="2">
        <f t="shared" si="0"/>
        <v>32952.843999999997</v>
      </c>
      <c r="M12" s="2">
        <f t="shared" si="0"/>
        <v>296575.59499999997</v>
      </c>
      <c r="N12" s="7">
        <f t="shared" si="0"/>
        <v>0</v>
      </c>
    </row>
    <row r="13" spans="1:14" s="4" customFormat="1" ht="18.75" x14ac:dyDescent="0.25">
      <c r="A13" s="3">
        <v>7</v>
      </c>
      <c r="B13" s="8" t="s">
        <v>12</v>
      </c>
      <c r="C13" s="6">
        <f t="shared" si="1"/>
        <v>20704.444</v>
      </c>
      <c r="D13" s="2">
        <v>2070.444</v>
      </c>
      <c r="E13" s="2">
        <v>18634</v>
      </c>
      <c r="F13" s="7">
        <v>0</v>
      </c>
      <c r="G13" s="6">
        <f t="shared" si="2"/>
        <v>0</v>
      </c>
      <c r="H13" s="2">
        <v>0</v>
      </c>
      <c r="I13" s="2">
        <v>0</v>
      </c>
      <c r="J13" s="5">
        <v>0</v>
      </c>
      <c r="K13" s="6">
        <f t="shared" si="3"/>
        <v>20704.444</v>
      </c>
      <c r="L13" s="2">
        <f t="shared" si="0"/>
        <v>2070.444</v>
      </c>
      <c r="M13" s="2">
        <f t="shared" si="0"/>
        <v>18634</v>
      </c>
      <c r="N13" s="7">
        <f t="shared" si="0"/>
        <v>0</v>
      </c>
    </row>
    <row r="14" spans="1:14" s="4" customFormat="1" ht="18.75" x14ac:dyDescent="0.25">
      <c r="A14" s="3">
        <v>8</v>
      </c>
      <c r="B14" s="8" t="s">
        <v>13</v>
      </c>
      <c r="C14" s="6">
        <f t="shared" si="1"/>
        <v>142753.32999999999</v>
      </c>
      <c r="D14" s="2">
        <v>14275.33</v>
      </c>
      <c r="E14" s="2">
        <v>128478</v>
      </c>
      <c r="F14" s="7">
        <v>0</v>
      </c>
      <c r="G14" s="6">
        <f t="shared" si="2"/>
        <v>0</v>
      </c>
      <c r="H14" s="2">
        <v>0</v>
      </c>
      <c r="I14" s="2">
        <v>0</v>
      </c>
      <c r="J14" s="5">
        <v>0</v>
      </c>
      <c r="K14" s="6">
        <f t="shared" si="3"/>
        <v>142753.32999999999</v>
      </c>
      <c r="L14" s="2">
        <f t="shared" si="0"/>
        <v>14275.33</v>
      </c>
      <c r="M14" s="2">
        <f t="shared" si="0"/>
        <v>128478</v>
      </c>
      <c r="N14" s="7">
        <f t="shared" si="0"/>
        <v>0</v>
      </c>
    </row>
    <row r="15" spans="1:14" s="4" customFormat="1" ht="18.75" x14ac:dyDescent="0.25">
      <c r="A15" s="3">
        <v>9</v>
      </c>
      <c r="B15" s="8" t="s">
        <v>14</v>
      </c>
      <c r="C15" s="6">
        <f t="shared" si="1"/>
        <v>175000</v>
      </c>
      <c r="D15" s="2">
        <v>17500</v>
      </c>
      <c r="E15" s="2">
        <v>157500</v>
      </c>
      <c r="F15" s="7">
        <v>0</v>
      </c>
      <c r="G15" s="6">
        <f t="shared" si="2"/>
        <v>0</v>
      </c>
      <c r="H15" s="2">
        <v>0</v>
      </c>
      <c r="I15" s="2">
        <v>0</v>
      </c>
      <c r="J15" s="5">
        <v>0</v>
      </c>
      <c r="K15" s="6">
        <f t="shared" si="3"/>
        <v>175000</v>
      </c>
      <c r="L15" s="2">
        <f t="shared" si="0"/>
        <v>17500</v>
      </c>
      <c r="M15" s="2">
        <f t="shared" si="0"/>
        <v>157500</v>
      </c>
      <c r="N15" s="7">
        <f t="shared" si="0"/>
        <v>0</v>
      </c>
    </row>
    <row r="16" spans="1:14" s="4" customFormat="1" ht="18.75" x14ac:dyDescent="0.25">
      <c r="A16" s="3">
        <v>10</v>
      </c>
      <c r="B16" s="8" t="s">
        <v>15</v>
      </c>
      <c r="C16" s="6">
        <f t="shared" si="1"/>
        <v>383580.41697000002</v>
      </c>
      <c r="D16" s="2">
        <v>19856.11</v>
      </c>
      <c r="E16" s="2">
        <f>178705</f>
        <v>178705</v>
      </c>
      <c r="F16" s="7">
        <v>185019.30697000001</v>
      </c>
      <c r="G16" s="6">
        <f t="shared" si="2"/>
        <v>73381.80197</v>
      </c>
      <c r="H16" s="2">
        <v>0</v>
      </c>
      <c r="I16" s="2">
        <v>0</v>
      </c>
      <c r="J16" s="5">
        <v>73381.80197</v>
      </c>
      <c r="K16" s="6">
        <f t="shared" si="3"/>
        <v>310198.61499999999</v>
      </c>
      <c r="L16" s="2">
        <f t="shared" si="0"/>
        <v>19856.11</v>
      </c>
      <c r="M16" s="2">
        <f t="shared" si="0"/>
        <v>178705</v>
      </c>
      <c r="N16" s="7">
        <f t="shared" si="0"/>
        <v>111637.505</v>
      </c>
    </row>
    <row r="17" spans="1:14" s="4" customFormat="1" ht="18.75" x14ac:dyDescent="0.25">
      <c r="A17" s="3">
        <v>11</v>
      </c>
      <c r="B17" s="8" t="s">
        <v>16</v>
      </c>
      <c r="C17" s="6">
        <f t="shared" si="1"/>
        <v>166657.77799999999</v>
      </c>
      <c r="D17" s="2">
        <v>16665.777999999998</v>
      </c>
      <c r="E17" s="2">
        <v>149992</v>
      </c>
      <c r="F17" s="7">
        <v>0</v>
      </c>
      <c r="G17" s="6">
        <f t="shared" si="2"/>
        <v>0</v>
      </c>
      <c r="H17" s="2">
        <v>0</v>
      </c>
      <c r="I17" s="2">
        <v>0</v>
      </c>
      <c r="J17" s="5">
        <v>0</v>
      </c>
      <c r="K17" s="6">
        <f t="shared" si="3"/>
        <v>166657.77799999999</v>
      </c>
      <c r="L17" s="2">
        <f t="shared" si="0"/>
        <v>16665.777999999998</v>
      </c>
      <c r="M17" s="2">
        <f t="shared" si="0"/>
        <v>149992</v>
      </c>
      <c r="N17" s="7">
        <f t="shared" si="0"/>
        <v>0</v>
      </c>
    </row>
    <row r="18" spans="1:14" s="4" customFormat="1" ht="18.75" x14ac:dyDescent="0.25">
      <c r="A18" s="3">
        <v>12</v>
      </c>
      <c r="B18" s="8" t="s">
        <v>17</v>
      </c>
      <c r="C18" s="6">
        <f t="shared" si="1"/>
        <v>30938.33</v>
      </c>
      <c r="D18" s="2">
        <v>9281.5</v>
      </c>
      <c r="E18" s="2">
        <v>21656.83</v>
      </c>
      <c r="F18" s="7">
        <v>0</v>
      </c>
      <c r="G18" s="6">
        <f t="shared" si="2"/>
        <v>0</v>
      </c>
      <c r="H18" s="2">
        <v>0</v>
      </c>
      <c r="I18" s="2">
        <v>0</v>
      </c>
      <c r="J18" s="5">
        <v>0</v>
      </c>
      <c r="K18" s="6">
        <f t="shared" si="3"/>
        <v>30938.33</v>
      </c>
      <c r="L18" s="2">
        <f t="shared" si="0"/>
        <v>9281.5</v>
      </c>
      <c r="M18" s="2">
        <f t="shared" si="0"/>
        <v>21656.83</v>
      </c>
      <c r="N18" s="7">
        <f t="shared" si="0"/>
        <v>0</v>
      </c>
    </row>
    <row r="19" spans="1:14" s="4" customFormat="1" ht="18.75" x14ac:dyDescent="0.25">
      <c r="A19" s="3">
        <v>13</v>
      </c>
      <c r="B19" s="8" t="s">
        <v>18</v>
      </c>
      <c r="C19" s="6">
        <f t="shared" si="1"/>
        <v>20000</v>
      </c>
      <c r="D19" s="2">
        <v>9500</v>
      </c>
      <c r="E19" s="2">
        <v>10500</v>
      </c>
      <c r="F19" s="7">
        <v>0</v>
      </c>
      <c r="G19" s="6">
        <f t="shared" si="2"/>
        <v>9500</v>
      </c>
      <c r="H19" s="2">
        <v>9500</v>
      </c>
      <c r="I19" s="2">
        <v>0</v>
      </c>
      <c r="J19" s="5">
        <v>0</v>
      </c>
      <c r="K19" s="6">
        <f t="shared" si="3"/>
        <v>10500</v>
      </c>
      <c r="L19" s="2">
        <f t="shared" si="0"/>
        <v>0</v>
      </c>
      <c r="M19" s="2">
        <f t="shared" si="0"/>
        <v>10500</v>
      </c>
      <c r="N19" s="7">
        <f t="shared" si="0"/>
        <v>0</v>
      </c>
    </row>
    <row r="20" spans="1:14" s="4" customFormat="1" ht="18.75" x14ac:dyDescent="0.25">
      <c r="A20" s="3">
        <v>14</v>
      </c>
      <c r="B20" s="8" t="s">
        <v>19</v>
      </c>
      <c r="C20" s="6">
        <f t="shared" si="1"/>
        <v>29800</v>
      </c>
      <c r="D20" s="2">
        <v>14000</v>
      </c>
      <c r="E20" s="2">
        <v>15800</v>
      </c>
      <c r="F20" s="7">
        <v>0</v>
      </c>
      <c r="G20" s="6">
        <f t="shared" si="2"/>
        <v>14000</v>
      </c>
      <c r="H20" s="2">
        <v>14000</v>
      </c>
      <c r="I20" s="2">
        <v>0</v>
      </c>
      <c r="J20" s="5">
        <v>0</v>
      </c>
      <c r="K20" s="6">
        <f t="shared" si="3"/>
        <v>15800</v>
      </c>
      <c r="L20" s="2">
        <f t="shared" si="0"/>
        <v>0</v>
      </c>
      <c r="M20" s="2">
        <f t="shared" si="0"/>
        <v>15800</v>
      </c>
      <c r="N20" s="7">
        <f t="shared" si="0"/>
        <v>0</v>
      </c>
    </row>
    <row r="21" spans="1:14" s="4" customFormat="1" ht="18.75" x14ac:dyDescent="0.25">
      <c r="A21" s="3">
        <v>15</v>
      </c>
      <c r="B21" s="8" t="s">
        <v>20</v>
      </c>
      <c r="C21" s="6">
        <f t="shared" si="1"/>
        <v>16666.667000000001</v>
      </c>
      <c r="D21" s="2">
        <v>5000</v>
      </c>
      <c r="E21" s="2">
        <v>11666.666999999999</v>
      </c>
      <c r="F21" s="7">
        <v>0</v>
      </c>
      <c r="G21" s="6">
        <f t="shared" si="2"/>
        <v>5000</v>
      </c>
      <c r="H21" s="2">
        <v>5000</v>
      </c>
      <c r="I21" s="2">
        <v>0</v>
      </c>
      <c r="J21" s="5">
        <v>0</v>
      </c>
      <c r="K21" s="6">
        <f t="shared" si="3"/>
        <v>11666.667000000001</v>
      </c>
      <c r="L21" s="2">
        <f t="shared" si="0"/>
        <v>0</v>
      </c>
      <c r="M21" s="2">
        <f t="shared" si="0"/>
        <v>11666.666999999999</v>
      </c>
      <c r="N21" s="7">
        <f t="shared" si="0"/>
        <v>0</v>
      </c>
    </row>
    <row r="22" spans="1:14" s="4" customFormat="1" ht="18.75" x14ac:dyDescent="0.25">
      <c r="A22" s="3">
        <v>16</v>
      </c>
      <c r="B22" s="8" t="s">
        <v>21</v>
      </c>
      <c r="C22" s="6">
        <f t="shared" si="1"/>
        <v>24454.25</v>
      </c>
      <c r="D22" s="2">
        <v>16844.25</v>
      </c>
      <c r="E22" s="2">
        <f>7200</f>
        <v>7200</v>
      </c>
      <c r="F22" s="7">
        <v>410</v>
      </c>
      <c r="G22" s="6">
        <f t="shared" si="2"/>
        <v>16844.252619999999</v>
      </c>
      <c r="H22" s="2">
        <v>16844.252619999999</v>
      </c>
      <c r="I22" s="2">
        <v>0</v>
      </c>
      <c r="J22" s="5">
        <v>0</v>
      </c>
      <c r="K22" s="6">
        <f t="shared" si="3"/>
        <v>7609.9973800000007</v>
      </c>
      <c r="L22" s="2">
        <f t="shared" si="0"/>
        <v>-2.6199999992968515E-3</v>
      </c>
      <c r="M22" s="2">
        <f t="shared" si="0"/>
        <v>7200</v>
      </c>
      <c r="N22" s="7">
        <f t="shared" si="0"/>
        <v>410</v>
      </c>
    </row>
    <row r="23" spans="1:14" s="4" customFormat="1" ht="18.75" x14ac:dyDescent="0.25">
      <c r="A23" s="3">
        <v>17</v>
      </c>
      <c r="B23" s="8" t="s">
        <v>22</v>
      </c>
      <c r="C23" s="6">
        <f t="shared" si="1"/>
        <v>9987.7129999999997</v>
      </c>
      <c r="D23" s="2">
        <v>9987.7129999999997</v>
      </c>
      <c r="E23" s="2">
        <v>0</v>
      </c>
      <c r="F23" s="7">
        <v>0</v>
      </c>
      <c r="G23" s="6">
        <f t="shared" si="2"/>
        <v>9987.7129999999997</v>
      </c>
      <c r="H23" s="2">
        <v>9987.7129999999997</v>
      </c>
      <c r="I23" s="2">
        <v>0</v>
      </c>
      <c r="J23" s="5">
        <v>0</v>
      </c>
      <c r="K23" s="6">
        <f t="shared" si="3"/>
        <v>0</v>
      </c>
      <c r="L23" s="2">
        <f t="shared" si="3"/>
        <v>0</v>
      </c>
      <c r="M23" s="2">
        <f t="shared" si="3"/>
        <v>0</v>
      </c>
      <c r="N23" s="7">
        <f t="shared" si="3"/>
        <v>0</v>
      </c>
    </row>
    <row r="24" spans="1:14" s="4" customFormat="1" ht="18.75" x14ac:dyDescent="0.25">
      <c r="A24" s="3">
        <v>18</v>
      </c>
      <c r="B24" s="8" t="s">
        <v>23</v>
      </c>
      <c r="C24" s="6">
        <f t="shared" si="1"/>
        <v>131823.03</v>
      </c>
      <c r="D24" s="2">
        <v>131823.03</v>
      </c>
      <c r="E24" s="2">
        <v>0</v>
      </c>
      <c r="F24" s="7">
        <v>0</v>
      </c>
      <c r="G24" s="6">
        <f t="shared" si="2"/>
        <v>131823.03</v>
      </c>
      <c r="H24" s="2">
        <v>131823.03</v>
      </c>
      <c r="I24" s="2">
        <v>0</v>
      </c>
      <c r="J24" s="5">
        <v>0</v>
      </c>
      <c r="K24" s="6">
        <f t="shared" si="3"/>
        <v>0</v>
      </c>
      <c r="L24" s="2">
        <f t="shared" si="3"/>
        <v>0</v>
      </c>
      <c r="M24" s="2">
        <f t="shared" si="3"/>
        <v>0</v>
      </c>
      <c r="N24" s="7">
        <f t="shared" si="3"/>
        <v>0</v>
      </c>
    </row>
    <row r="25" spans="1:14" s="4" customFormat="1" ht="18.75" x14ac:dyDescent="0.25">
      <c r="A25" s="3">
        <v>19</v>
      </c>
      <c r="B25" s="8" t="s">
        <v>24</v>
      </c>
      <c r="C25" s="6">
        <f t="shared" si="1"/>
        <v>228785.38500000001</v>
      </c>
      <c r="D25" s="2">
        <v>122020</v>
      </c>
      <c r="E25" s="2">
        <v>106765.38499999999</v>
      </c>
      <c r="F25" s="7">
        <v>0</v>
      </c>
      <c r="G25" s="6">
        <f t="shared" si="2"/>
        <v>0</v>
      </c>
      <c r="H25" s="2">
        <v>0</v>
      </c>
      <c r="I25" s="2">
        <v>0</v>
      </c>
      <c r="J25" s="5">
        <v>0</v>
      </c>
      <c r="K25" s="6">
        <f t="shared" si="3"/>
        <v>228785.38500000001</v>
      </c>
      <c r="L25" s="2">
        <f t="shared" si="3"/>
        <v>122020</v>
      </c>
      <c r="M25" s="2">
        <f t="shared" si="3"/>
        <v>106765.38499999999</v>
      </c>
      <c r="N25" s="7">
        <f t="shared" si="3"/>
        <v>0</v>
      </c>
    </row>
    <row r="26" spans="1:14" s="4" customFormat="1" ht="37.5" x14ac:dyDescent="0.25">
      <c r="A26" s="3">
        <v>20</v>
      </c>
      <c r="B26" s="8" t="s">
        <v>30</v>
      </c>
      <c r="C26" s="6">
        <f t="shared" si="1"/>
        <v>3800</v>
      </c>
      <c r="D26" s="2">
        <v>3800</v>
      </c>
      <c r="E26" s="2">
        <v>0</v>
      </c>
      <c r="F26" s="7">
        <v>0</v>
      </c>
      <c r="G26" s="6">
        <f t="shared" si="2"/>
        <v>0</v>
      </c>
      <c r="H26" s="2">
        <v>0</v>
      </c>
      <c r="I26" s="2">
        <v>0</v>
      </c>
      <c r="J26" s="5">
        <v>0</v>
      </c>
      <c r="K26" s="6">
        <f t="shared" si="3"/>
        <v>3800</v>
      </c>
      <c r="L26" s="2">
        <f t="shared" si="3"/>
        <v>3800</v>
      </c>
      <c r="M26" s="2">
        <f t="shared" si="3"/>
        <v>0</v>
      </c>
      <c r="N26" s="7">
        <f t="shared" si="3"/>
        <v>0</v>
      </c>
    </row>
    <row r="27" spans="1:14" s="4" customFormat="1" ht="18.75" x14ac:dyDescent="0.25">
      <c r="A27" s="3">
        <v>21</v>
      </c>
      <c r="B27" s="8" t="s">
        <v>26</v>
      </c>
      <c r="C27" s="6">
        <f t="shared" si="1"/>
        <v>4625.8</v>
      </c>
      <c r="D27" s="2">
        <v>0</v>
      </c>
      <c r="E27" s="2">
        <v>0</v>
      </c>
      <c r="F27" s="7">
        <v>4625.8</v>
      </c>
      <c r="G27" s="6">
        <f t="shared" si="2"/>
        <v>0</v>
      </c>
      <c r="H27" s="2">
        <v>0</v>
      </c>
      <c r="I27" s="2">
        <v>0</v>
      </c>
      <c r="J27" s="5">
        <v>0</v>
      </c>
      <c r="K27" s="6">
        <f t="shared" si="3"/>
        <v>4625.8</v>
      </c>
      <c r="L27" s="2">
        <f t="shared" si="3"/>
        <v>0</v>
      </c>
      <c r="M27" s="2">
        <f t="shared" si="3"/>
        <v>0</v>
      </c>
      <c r="N27" s="7">
        <f t="shared" si="3"/>
        <v>4625.8</v>
      </c>
    </row>
    <row r="28" spans="1:14" s="4" customFormat="1" ht="37.5" x14ac:dyDescent="0.25">
      <c r="A28" s="3">
        <v>22</v>
      </c>
      <c r="B28" s="8" t="s">
        <v>31</v>
      </c>
      <c r="C28" s="6">
        <f t="shared" si="1"/>
        <v>9011.41</v>
      </c>
      <c r="D28" s="2">
        <v>7015</v>
      </c>
      <c r="E28" s="2">
        <v>0</v>
      </c>
      <c r="F28" s="7">
        <v>1996.41</v>
      </c>
      <c r="G28" s="6">
        <f t="shared" si="2"/>
        <v>2149.7139999999999</v>
      </c>
      <c r="H28" s="2">
        <v>1948.6590000000001</v>
      </c>
      <c r="I28" s="2">
        <v>0</v>
      </c>
      <c r="J28" s="5">
        <v>201.05500000000001</v>
      </c>
      <c r="K28" s="6">
        <f t="shared" si="3"/>
        <v>6861.6959999999999</v>
      </c>
      <c r="L28" s="2">
        <f t="shared" si="3"/>
        <v>5066.3410000000003</v>
      </c>
      <c r="M28" s="2">
        <f t="shared" si="3"/>
        <v>0</v>
      </c>
      <c r="N28" s="7">
        <f t="shared" si="3"/>
        <v>1795.355</v>
      </c>
    </row>
    <row r="29" spans="1:14" s="4" customFormat="1" ht="56.25" x14ac:dyDescent="0.25">
      <c r="A29" s="3">
        <v>23</v>
      </c>
      <c r="B29" s="8" t="s">
        <v>27</v>
      </c>
      <c r="C29" s="6">
        <f t="shared" si="1"/>
        <v>4085.8789999999999</v>
      </c>
      <c r="D29" s="2">
        <v>4085.8789999999999</v>
      </c>
      <c r="E29" s="2">
        <v>0</v>
      </c>
      <c r="F29" s="7">
        <v>0</v>
      </c>
      <c r="G29" s="6">
        <f t="shared" si="2"/>
        <v>0</v>
      </c>
      <c r="H29" s="2">
        <v>0</v>
      </c>
      <c r="I29" s="2">
        <v>0</v>
      </c>
      <c r="J29" s="5">
        <v>0</v>
      </c>
      <c r="K29" s="6">
        <f t="shared" si="3"/>
        <v>4085.8789999999999</v>
      </c>
      <c r="L29" s="2">
        <f t="shared" si="3"/>
        <v>4085.8789999999999</v>
      </c>
      <c r="M29" s="2">
        <f t="shared" si="3"/>
        <v>0</v>
      </c>
      <c r="N29" s="7">
        <f t="shared" si="3"/>
        <v>0</v>
      </c>
    </row>
    <row r="30" spans="1:14" s="4" customFormat="1" ht="37.5" x14ac:dyDescent="0.25">
      <c r="A30" s="3">
        <v>24</v>
      </c>
      <c r="B30" s="8" t="s">
        <v>28</v>
      </c>
      <c r="C30" s="6">
        <f t="shared" si="1"/>
        <v>4220</v>
      </c>
      <c r="D30" s="2">
        <v>4220</v>
      </c>
      <c r="E30" s="2">
        <v>0</v>
      </c>
      <c r="F30" s="7">
        <v>0</v>
      </c>
      <c r="G30" s="6">
        <f t="shared" si="2"/>
        <v>0</v>
      </c>
      <c r="H30" s="2">
        <v>0</v>
      </c>
      <c r="I30" s="2">
        <v>0</v>
      </c>
      <c r="J30" s="5">
        <v>0</v>
      </c>
      <c r="K30" s="6">
        <f t="shared" si="3"/>
        <v>4220</v>
      </c>
      <c r="L30" s="2">
        <f t="shared" si="3"/>
        <v>4220</v>
      </c>
      <c r="M30" s="2">
        <f t="shared" si="3"/>
        <v>0</v>
      </c>
      <c r="N30" s="7">
        <f t="shared" si="3"/>
        <v>0</v>
      </c>
    </row>
    <row r="31" spans="1:14" s="4" customFormat="1" ht="18.75" x14ac:dyDescent="0.25">
      <c r="A31" s="3">
        <v>25</v>
      </c>
      <c r="B31" s="8" t="s">
        <v>32</v>
      </c>
      <c r="C31" s="6">
        <f t="shared" si="1"/>
        <v>24.65</v>
      </c>
      <c r="D31" s="2">
        <v>0</v>
      </c>
      <c r="E31" s="2">
        <v>0</v>
      </c>
      <c r="F31" s="7">
        <v>24.65</v>
      </c>
      <c r="G31" s="6">
        <f t="shared" si="2"/>
        <v>0</v>
      </c>
      <c r="H31" s="2">
        <v>0</v>
      </c>
      <c r="I31" s="2">
        <v>0</v>
      </c>
      <c r="J31" s="5">
        <v>0</v>
      </c>
      <c r="K31" s="6">
        <f t="shared" si="3"/>
        <v>24.65</v>
      </c>
      <c r="L31" s="2">
        <f t="shared" si="3"/>
        <v>0</v>
      </c>
      <c r="M31" s="2">
        <f t="shared" si="3"/>
        <v>0</v>
      </c>
      <c r="N31" s="7">
        <f t="shared" si="3"/>
        <v>24.65</v>
      </c>
    </row>
    <row r="32" spans="1:14" s="4" customFormat="1" ht="19.5" thickBot="1" x14ac:dyDescent="0.3">
      <c r="A32" s="14">
        <v>26</v>
      </c>
      <c r="B32" s="15" t="s">
        <v>33</v>
      </c>
      <c r="C32" s="16">
        <f t="shared" si="1"/>
        <v>89.12</v>
      </c>
      <c r="D32" s="17">
        <v>0</v>
      </c>
      <c r="E32" s="17">
        <v>0</v>
      </c>
      <c r="F32" s="18">
        <v>89.12</v>
      </c>
      <c r="G32" s="16">
        <f t="shared" si="2"/>
        <v>0</v>
      </c>
      <c r="H32" s="17">
        <v>0</v>
      </c>
      <c r="I32" s="17">
        <v>0</v>
      </c>
      <c r="J32" s="26">
        <v>0</v>
      </c>
      <c r="K32" s="16">
        <f t="shared" si="3"/>
        <v>89.12</v>
      </c>
      <c r="L32" s="17">
        <f t="shared" si="3"/>
        <v>0</v>
      </c>
      <c r="M32" s="17">
        <f t="shared" si="3"/>
        <v>0</v>
      </c>
      <c r="N32" s="18">
        <f t="shared" si="3"/>
        <v>89.12</v>
      </c>
    </row>
    <row r="33" spans="1:14" s="29" customFormat="1" ht="19.5" thickBot="1" x14ac:dyDescent="0.3">
      <c r="A33" s="44" t="s">
        <v>25</v>
      </c>
      <c r="B33" s="45"/>
      <c r="C33" s="19">
        <f t="shared" si="1"/>
        <v>2840153.1502799997</v>
      </c>
      <c r="D33" s="20">
        <f>SUM(D7:D32)</f>
        <v>707864.29200000002</v>
      </c>
      <c r="E33" s="20">
        <f t="shared" ref="E33:J33" si="4">SUM(E7:E32)</f>
        <v>1936333.5769999998</v>
      </c>
      <c r="F33" s="21">
        <f t="shared" si="4"/>
        <v>195955.28128</v>
      </c>
      <c r="G33" s="19">
        <f t="shared" si="4"/>
        <v>438610.35709999996</v>
      </c>
      <c r="H33" s="20">
        <f t="shared" si="4"/>
        <v>361237.50581999996</v>
      </c>
      <c r="I33" s="20">
        <f t="shared" si="4"/>
        <v>0</v>
      </c>
      <c r="J33" s="27">
        <f t="shared" si="4"/>
        <v>77372.851279999988</v>
      </c>
      <c r="K33" s="30">
        <f t="shared" si="3"/>
        <v>2401542.7931799996</v>
      </c>
      <c r="L33" s="31">
        <f t="shared" si="3"/>
        <v>346626.78618000005</v>
      </c>
      <c r="M33" s="31">
        <f t="shared" si="3"/>
        <v>1936333.5769999998</v>
      </c>
      <c r="N33" s="32">
        <f t="shared" si="3"/>
        <v>118582.43000000001</v>
      </c>
    </row>
    <row r="34" spans="1:14" x14ac:dyDescent="0.25">
      <c r="D34" s="33"/>
    </row>
  </sheetData>
  <mergeCells count="13">
    <mergeCell ref="A1:N1"/>
    <mergeCell ref="A33:B33"/>
    <mergeCell ref="A4:A6"/>
    <mergeCell ref="B4:B6"/>
    <mergeCell ref="C5:C6"/>
    <mergeCell ref="C4:F4"/>
    <mergeCell ref="D5:F5"/>
    <mergeCell ref="G5:G6"/>
    <mergeCell ref="H5:J5"/>
    <mergeCell ref="G4:J4"/>
    <mergeCell ref="K4:N4"/>
    <mergeCell ref="K5:K6"/>
    <mergeCell ref="L5:N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Кормакова</dc:creator>
  <cp:lastModifiedBy>Екатерина Кормакова</cp:lastModifiedBy>
  <dcterms:created xsi:type="dcterms:W3CDTF">2014-08-28T10:03:17Z</dcterms:created>
  <dcterms:modified xsi:type="dcterms:W3CDTF">2014-11-13T12:01:24Z</dcterms:modified>
</cp:coreProperties>
</file>